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-Center\FS-Center\مدیریت مطالعات پایه منابع آب\گروه مطالعات آبهای سطحی\سال آبی\سال آبی 1400-99\"/>
    </mc:Choice>
  </mc:AlternateContent>
  <bookViews>
    <workbookView xWindow="6435" yWindow="4575" windowWidth="16200" windowHeight="9360"/>
  </bookViews>
  <sheets>
    <sheet name="Sheet1" sheetId="1" r:id="rId1"/>
  </sheets>
  <externalReferences>
    <externalReference r:id="rId2"/>
    <externalReference r:id="rId3"/>
  </externalReferences>
  <definedNames>
    <definedName name="_xlnm.Print_Area" localSheetId="0">Sheet1!$B$8:$I$17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C8" i="1" l="1"/>
  <c r="F11" i="1" l="1"/>
  <c r="F15" i="1"/>
  <c r="F13" i="1"/>
  <c r="F12" i="1"/>
  <c r="F16" i="1"/>
  <c r="F14" i="1"/>
  <c r="F17" i="1" l="1"/>
  <c r="D13" i="1" l="1"/>
  <c r="B13" i="1" s="1"/>
  <c r="D11" i="1"/>
  <c r="D16" i="1"/>
  <c r="B16" i="1" s="1"/>
  <c r="D15" i="1"/>
  <c r="B15" i="1" s="1"/>
  <c r="D12" i="1"/>
  <c r="B12" i="1" s="1"/>
  <c r="D14" i="1"/>
  <c r="B14" i="1" s="1"/>
  <c r="B11" i="1" l="1"/>
  <c r="D17" i="1"/>
  <c r="B17" i="1" s="1"/>
  <c r="E15" i="1"/>
  <c r="C15" i="1" s="1"/>
  <c r="E11" i="1"/>
  <c r="E13" i="1"/>
  <c r="C13" i="1" s="1"/>
  <c r="E16" i="1"/>
  <c r="C16" i="1" s="1"/>
  <c r="E12" i="1"/>
  <c r="C12" i="1" s="1"/>
  <c r="E14" i="1"/>
  <c r="C14" i="1" s="1"/>
  <c r="C11" i="1" l="1"/>
  <c r="E17" i="1"/>
  <c r="C17" i="1" s="1"/>
</calcChain>
</file>

<file path=xl/sharedStrings.xml><?xml version="1.0" encoding="utf-8"?>
<sst xmlns="http://schemas.openxmlformats.org/spreadsheetml/2006/main" count="8" uniqueCount="7">
  <si>
    <t>متوسط بلند مدت</t>
  </si>
  <si>
    <t xml:space="preserve">سال آبي </t>
  </si>
  <si>
    <t>98-99</t>
  </si>
  <si>
    <t>آمار بارندگي ايستگاههاي مبنا از تاريخ 1399/07/01  لغايت</t>
  </si>
  <si>
    <t>99-1400</t>
  </si>
  <si>
    <t>نمایش درصد تغییرات سال آبی 1400-99 با</t>
  </si>
  <si>
    <t>سال آبی 99-98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</si>
</sst>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78"/>
      <scheme val="minor"/>
    </font>
    <font>
      <b/>
      <sz val="11"/>
      <name val="Yagut"/>
      <charset val="178"/>
    </font>
    <font>
      <b/>
      <sz val="10"/>
      <name val="Arial"/>
      <family val="2"/>
    </font>
    <font>
      <b/>
      <sz val="14"/>
      <name val="Zar"/>
      <charset val="178"/>
    </font>
    <font>
      <b/>
      <sz val="12"/>
      <name val="Zar"/>
      <charset val="178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30">
    <xf numFmtId="0" fontId="0" fillId="0" borderId="0" xfId="0"/>
    <xf numFmtId="14" fontId="1" fillId="2" borderId="3" xfId="0" applyNumberFormat="1" applyFont="1" applyFill="1" applyBorder="1" applyAlignment="1" applyProtection="1">
      <alignment horizontal="center" vertical="center" readingOrder="2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 applyProtection="1">
      <alignment horizontal="center" vertical="center"/>
      <protection hidden="1"/>
    </xf>
    <xf numFmtId="1" fontId="7" fillId="3" borderId="1" xfId="0" applyNumberFormat="1" applyFont="1" applyFill="1" applyBorder="1" applyAlignment="1" applyProtection="1">
      <alignment horizontal="center" vertical="center"/>
      <protection hidden="1"/>
    </xf>
    <xf numFmtId="1" fontId="7" fillId="3" borderId="11" xfId="0" applyNumberFormat="1" applyFont="1" applyFill="1" applyBorder="1" applyAlignment="1" applyProtection="1">
      <alignment horizontal="center" vertical="center"/>
      <protection hidden="1"/>
    </xf>
    <xf numFmtId="1" fontId="7" fillId="3" borderId="1" xfId="2" applyNumberFormat="1" applyFont="1" applyFill="1" applyBorder="1" applyAlignment="1" applyProtection="1">
      <alignment horizontal="center" vertical="center"/>
      <protection hidden="1"/>
    </xf>
    <xf numFmtId="1" fontId="7" fillId="3" borderId="9" xfId="0" applyNumberFormat="1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Normal 13" xfId="1"/>
    <cellStyle name="Normal_ايستگاههاي مبنا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gar.HMRW\Desktop\&#1570;&#1605;&#1575;&#1585;%20&#1587;&#1575;&#1604;%2099-1400\-&#1576;&#1575;&#1585;&#1575;&#1606;%20&#1575;&#1740;&#1587;&#1578;&#1711;&#1575;&#1607;&#1607;&#1575;&#1740;%20&#1605;&#1576;&#1606;&#1575;1400--9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motaleat\&#1711;&#1585;&#1608;&#1607;%20&#1605;&#1591;&#1575;&#1604;&#1593;&#1575;&#1578;%20&#1570;&#1576;&#1607;&#1575;&#1740;%20&#1587;&#1591;&#1581;&#1740;\&#1570;&#1576;&#1607;&#1575;&#1610;%20&#1587;&#1591;&#1581;&#1610;\&#1587;&#1575;&#1604;%20&#1570;&#1576;&#1610;\&#1587;&#1575;&#1604;%20&#1570;&#1576;&#1740;%2095-96\&#1576;&#1575;&#1585;&#1575;&#1606;%20&#1575;&#1740;&#1587;&#1578;&#1711;&#1575;&#1607;%20&#1607;&#1575;&#1740;%20&#1605;&#1576;&#1606;&#15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بلند مدت"/>
      <sheetName val="98-99"/>
      <sheetName val="99-1400"/>
      <sheetName val="داده های روزانه"/>
    </sheetNames>
    <sheetDataSet>
      <sheetData sheetId="0">
        <row r="5">
          <cell r="AO5">
            <v>111.85812772133528</v>
          </cell>
        </row>
        <row r="6">
          <cell r="AO6">
            <v>96.670639730639721</v>
          </cell>
        </row>
        <row r="7">
          <cell r="AO7">
            <v>117.5778451178451</v>
          </cell>
        </row>
        <row r="8">
          <cell r="AO8">
            <v>85.736746453900707</v>
          </cell>
        </row>
        <row r="9">
          <cell r="AO9">
            <v>192.29732277526401</v>
          </cell>
        </row>
        <row r="10">
          <cell r="AO10">
            <v>133.31511784511784</v>
          </cell>
        </row>
      </sheetData>
      <sheetData sheetId="1">
        <row r="5">
          <cell r="AO5">
            <v>113.5</v>
          </cell>
        </row>
        <row r="6">
          <cell r="AO6">
            <v>117</v>
          </cell>
        </row>
        <row r="7">
          <cell r="AO7">
            <v>166</v>
          </cell>
        </row>
        <row r="8">
          <cell r="AO8">
            <v>112.5</v>
          </cell>
        </row>
        <row r="9">
          <cell r="AO9">
            <v>179.5</v>
          </cell>
        </row>
        <row r="10">
          <cell r="AO10">
            <v>162</v>
          </cell>
        </row>
      </sheetData>
      <sheetData sheetId="2">
        <row r="5">
          <cell r="AO5">
            <v>149.5</v>
          </cell>
        </row>
        <row r="6">
          <cell r="AO6">
            <v>149.5</v>
          </cell>
        </row>
        <row r="7">
          <cell r="AO7">
            <v>160.5</v>
          </cell>
        </row>
        <row r="8">
          <cell r="AO8">
            <v>137.5</v>
          </cell>
        </row>
        <row r="9">
          <cell r="AO9">
            <v>199</v>
          </cell>
        </row>
        <row r="10">
          <cell r="AO10">
            <v>117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داده های روزانه"/>
      <sheetName val="بارش ایستگاه های مبنا"/>
      <sheetName val="باران بلندمدت"/>
      <sheetName val="94-95"/>
      <sheetName val="95-96"/>
      <sheetName val="Sheet1"/>
      <sheetName val="باران کل"/>
    </sheetNames>
    <sheetDataSet>
      <sheetData sheetId="0" refreshError="1"/>
      <sheetData sheetId="1" refreshError="1">
        <row r="11">
          <cell r="A11">
            <v>13.148101644138682</v>
          </cell>
          <cell r="K11" t="str">
            <v>سد اكباتان</v>
          </cell>
          <cell r="L11" t="str">
            <v xml:space="preserve">همدان -بهار </v>
          </cell>
          <cell r="M11" t="str">
            <v>قره چاي</v>
          </cell>
        </row>
        <row r="12">
          <cell r="K12" t="str">
            <v xml:space="preserve">وسج </v>
          </cell>
          <cell r="L12" t="str">
            <v xml:space="preserve">نهاوند </v>
          </cell>
          <cell r="M12" t="str">
            <v>كرخه</v>
          </cell>
        </row>
        <row r="13">
          <cell r="K13" t="str">
            <v xml:space="preserve">وراينه </v>
          </cell>
          <cell r="L13" t="str">
            <v xml:space="preserve">نهاوند </v>
          </cell>
          <cell r="M13" t="str">
            <v>كرخه</v>
          </cell>
        </row>
        <row r="14">
          <cell r="K14" t="str">
            <v>آق كهريز</v>
          </cell>
          <cell r="L14" t="str">
            <v xml:space="preserve">همدان -بهار </v>
          </cell>
          <cell r="M14" t="str">
            <v>قره چاي</v>
          </cell>
        </row>
        <row r="15">
          <cell r="K15" t="str">
            <v>قهاوند</v>
          </cell>
          <cell r="L15" t="str">
            <v>رزن- قهاوند</v>
          </cell>
          <cell r="M15" t="str">
            <v>قره چاي</v>
          </cell>
        </row>
        <row r="16">
          <cell r="K16" t="str">
            <v>خميگان</v>
          </cell>
          <cell r="L16" t="str">
            <v>رزن- قهاوند</v>
          </cell>
          <cell r="M16" t="str">
            <v>قره چاي</v>
          </cell>
        </row>
        <row r="17">
          <cell r="K17" t="str">
            <v xml:space="preserve">استان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17"/>
  <sheetViews>
    <sheetView tabSelected="1" topLeftCell="A7" workbookViewId="0">
      <selection activeCell="E23" sqref="E23"/>
    </sheetView>
  </sheetViews>
  <sheetFormatPr defaultRowHeight="15"/>
  <cols>
    <col min="2" max="2" width="18.7109375" customWidth="1"/>
    <col min="3" max="3" width="18.42578125" customWidth="1"/>
    <col min="4" max="4" width="11.42578125" customWidth="1"/>
    <col min="5" max="5" width="10.28515625" customWidth="1"/>
    <col min="6" max="6" width="11" bestFit="1" customWidth="1"/>
    <col min="7" max="7" width="10.5703125" customWidth="1"/>
    <col min="8" max="8" width="19.140625" customWidth="1"/>
    <col min="9" max="9" width="13" customWidth="1"/>
  </cols>
  <sheetData>
    <row r="7" spans="2:9" ht="15.75" thickBot="1"/>
    <row r="8" spans="2:9" ht="24.95" customHeight="1" thickBot="1">
      <c r="B8" s="4"/>
      <c r="C8" s="1" t="str">
        <f ca="1">CONCATENATE(INT((TODAY()-7385)/365.25)+1299,"/",MOD(IF(INT(MOD((TODAY()-7385)*100,36525)/100)&lt;186,INT(INT(MOD((TODAY()-7385)*100,36525)/100)/31),IF(MOD(INT((TODAY()-7385)/365.25),4)=0,INT((INT(MOD((TODAY()-7385)*100,36525)/100)-186)/30)+6,IF(INT(MOD((TODAY()-7385)*100,36525)/100)&lt;336,INT((INT(MOD((TODAY()-7385)*100,36525)/100)-186)/30)+6,INT((INT(MOD((TODAY()-7385)*100,36525)/100)-336)/29)+11))),12)+1,"/",IF(INT(MOD((TODAY()-7385)*100,36525)/100)&lt;186,MOD(INT(MOD((TODAY()-7385)*100,36525)/100),31)+1,IF(MOD(INT((TODAY()-7385)/365.25),4)=0,MOD(INT(MOD((TODAY()-7385)*100,36525)/100)-186,30)+1,IF(INT(MOD((TODAY()-7385)*100,36525)/100)&lt;336,MOD(INT(MOD((TODAY()-7385)*100,36525)/100)-186,30)+1,MOD(INT(MOD((TODAY()-7385)*100,36525)/100)-336,29)+1))))</f>
        <v>1399/10/13</v>
      </c>
      <c r="D8" s="17" t="s">
        <v>3</v>
      </c>
      <c r="E8" s="17"/>
      <c r="F8" s="17"/>
      <c r="G8" s="17"/>
      <c r="H8" s="17"/>
      <c r="I8" s="18"/>
    </row>
    <row r="9" spans="2:9" ht="24.95" customHeight="1" thickBot="1">
      <c r="B9" s="21" t="s">
        <v>5</v>
      </c>
      <c r="C9" s="22"/>
      <c r="D9" s="26" t="s">
        <v>0</v>
      </c>
      <c r="E9" s="28" t="s">
        <v>1</v>
      </c>
      <c r="F9" s="29"/>
      <c r="G9" s="19"/>
      <c r="H9" s="19"/>
      <c r="I9" s="19"/>
    </row>
    <row r="10" spans="2:9" ht="24.95" customHeight="1" thickBot="1">
      <c r="B10" s="2" t="s">
        <v>0</v>
      </c>
      <c r="C10" s="2" t="s">
        <v>6</v>
      </c>
      <c r="D10" s="27"/>
      <c r="E10" s="3" t="s">
        <v>2</v>
      </c>
      <c r="F10" s="5" t="s">
        <v>4</v>
      </c>
      <c r="G10" s="20"/>
      <c r="H10" s="20"/>
      <c r="I10" s="20"/>
    </row>
    <row r="11" spans="2:9" ht="24.95" customHeight="1" thickBot="1">
      <c r="B11" s="16">
        <f t="shared" ref="B11:B17" si="0">((F11-D11)/D11)*100</f>
        <v>36.505308324995397</v>
      </c>
      <c r="C11" s="16">
        <f t="shared" ref="C11:C16" si="1">((F11-E11)/E11)*100</f>
        <v>-3.3132530120481931</v>
      </c>
      <c r="D11" s="12">
        <f>'[1]بلند مدت'!$AO$7</f>
        <v>117.5778451178451</v>
      </c>
      <c r="E11" s="12">
        <f>'[1]98-99'!$AO$7</f>
        <v>166</v>
      </c>
      <c r="F11" s="13">
        <f>'[1]99-1400'!$AO$7</f>
        <v>160.5</v>
      </c>
      <c r="G11" s="6" t="str">
        <f>'[2]بارش ایستگاه های مبنا'!K11</f>
        <v>سد اكباتان</v>
      </c>
      <c r="H11" s="7" t="str">
        <f>'[2]بارش ایستگاه های مبنا'!L11</f>
        <v xml:space="preserve">همدان -بهار </v>
      </c>
      <c r="I11" s="7" t="str">
        <f>'[2]بارش ایستگاه های مبنا'!M11</f>
        <v>قره چاي</v>
      </c>
    </row>
    <row r="12" spans="2:9" ht="24.95" customHeight="1" thickBot="1">
      <c r="B12" s="16">
        <f t="shared" si="0"/>
        <v>-12.238010293830543</v>
      </c>
      <c r="C12" s="16">
        <f t="shared" si="1"/>
        <v>-27.777777777777779</v>
      </c>
      <c r="D12" s="14">
        <f>'[1]بلند مدت'!$AO$10</f>
        <v>133.31511784511784</v>
      </c>
      <c r="E12" s="14">
        <f>'[1]98-99'!$AO$10</f>
        <v>162</v>
      </c>
      <c r="F12" s="14">
        <f>'[1]99-1400'!$AO$10</f>
        <v>117</v>
      </c>
      <c r="G12" s="8" t="str">
        <f>'[2]بارش ایستگاه های مبنا'!K12</f>
        <v xml:space="preserve">وسج </v>
      </c>
      <c r="H12" s="9" t="str">
        <f>'[2]بارش ایستگاه های مبنا'!L12</f>
        <v xml:space="preserve">نهاوند </v>
      </c>
      <c r="I12" s="9" t="str">
        <f>'[2]بارش ایستگاه های مبنا'!M12</f>
        <v>كرخه</v>
      </c>
    </row>
    <row r="13" spans="2:9" ht="24.95" customHeight="1" thickBot="1">
      <c r="B13" s="16">
        <f t="shared" si="0"/>
        <v>3.4855801048095438</v>
      </c>
      <c r="C13" s="16">
        <f t="shared" si="1"/>
        <v>10.863509749303621</v>
      </c>
      <c r="D13" s="13">
        <f>'[1]بلند مدت'!$AO$9</f>
        <v>192.29732277526401</v>
      </c>
      <c r="E13" s="13">
        <f>'[1]98-99'!$AO$9</f>
        <v>179.5</v>
      </c>
      <c r="F13" s="13">
        <f>'[1]99-1400'!$AO$9</f>
        <v>199</v>
      </c>
      <c r="G13" s="6" t="str">
        <f>'[2]بارش ایستگاه های مبنا'!K13</f>
        <v xml:space="preserve">وراينه </v>
      </c>
      <c r="H13" s="7" t="str">
        <f>'[2]بارش ایستگاه های مبنا'!L13</f>
        <v xml:space="preserve">نهاوند </v>
      </c>
      <c r="I13" s="7" t="str">
        <f>'[2]بارش ایستگاه های مبنا'!M13</f>
        <v>كرخه</v>
      </c>
    </row>
    <row r="14" spans="2:9" ht="24.95" customHeight="1" thickBot="1">
      <c r="B14" s="16">
        <f t="shared" si="0"/>
        <v>33.651441379780124</v>
      </c>
      <c r="C14" s="16">
        <f t="shared" si="1"/>
        <v>31.718061674008812</v>
      </c>
      <c r="D14" s="15">
        <f>'[1]بلند مدت'!$AO$5</f>
        <v>111.85812772133528</v>
      </c>
      <c r="E14" s="15">
        <f>'[1]98-99'!$AO$5</f>
        <v>113.5</v>
      </c>
      <c r="F14" s="15">
        <f>'[1]99-1400'!$AO$5</f>
        <v>149.5</v>
      </c>
      <c r="G14" s="8" t="str">
        <f>'[2]بارش ایستگاه های مبنا'!K14</f>
        <v>آق كهريز</v>
      </c>
      <c r="H14" s="9" t="str">
        <f>'[2]بارش ایستگاه های مبنا'!L14</f>
        <v xml:space="preserve">همدان -بهار </v>
      </c>
      <c r="I14" s="9" t="str">
        <f>'[2]بارش ایستگاه های مبنا'!M14</f>
        <v>قره چاي</v>
      </c>
    </row>
    <row r="15" spans="2:9" ht="24.95" customHeight="1" thickBot="1">
      <c r="B15" s="16">
        <f t="shared" si="0"/>
        <v>60.374641780851313</v>
      </c>
      <c r="C15" s="16">
        <f t="shared" si="1"/>
        <v>22.222222222222221</v>
      </c>
      <c r="D15" s="13">
        <f>'[1]بلند مدت'!$AO$8</f>
        <v>85.736746453900707</v>
      </c>
      <c r="E15" s="13">
        <f>'[1]98-99'!$AO$8</f>
        <v>112.5</v>
      </c>
      <c r="F15" s="13">
        <f>'[1]99-1400'!$AO$8</f>
        <v>137.5</v>
      </c>
      <c r="G15" s="6" t="str">
        <f>'[2]بارش ایستگاه های مبنا'!K15</f>
        <v>قهاوند</v>
      </c>
      <c r="H15" s="7" t="str">
        <f>'[2]بارش ایستگاه های مبنا'!L15</f>
        <v>رزن- قهاوند</v>
      </c>
      <c r="I15" s="7" t="str">
        <f>'[2]بارش ایستگاه های مبنا'!M15</f>
        <v>قره چاي</v>
      </c>
    </row>
    <row r="16" spans="2:9" ht="24.95" customHeight="1" thickBot="1">
      <c r="B16" s="16">
        <f t="shared" si="0"/>
        <v>54.648816245100349</v>
      </c>
      <c r="C16" s="16">
        <f t="shared" si="1"/>
        <v>27.777777777777779</v>
      </c>
      <c r="D16" s="15">
        <f>'[1]بلند مدت'!$AO$6</f>
        <v>96.670639730639721</v>
      </c>
      <c r="E16" s="15">
        <f>'[1]98-99'!$AO$6</f>
        <v>117</v>
      </c>
      <c r="F16" s="15">
        <f>'[1]99-1400'!$AO$6</f>
        <v>149.5</v>
      </c>
      <c r="G16" s="10" t="str">
        <f>'[2]بارش ایستگاه های مبنا'!K16</f>
        <v>خميگان</v>
      </c>
      <c r="H16" s="11" t="str">
        <f>'[2]بارش ایستگاه های مبنا'!L16</f>
        <v>رزن- قهاوند</v>
      </c>
      <c r="I16" s="11" t="str">
        <f>'[2]بارش ایستگاه های مبنا'!M16</f>
        <v>قره چاي</v>
      </c>
    </row>
    <row r="17" spans="2:9" ht="24.95" customHeight="1" thickBot="1">
      <c r="B17" s="16">
        <f t="shared" si="0"/>
        <v>23.804030077547054</v>
      </c>
      <c r="C17" s="16">
        <f>((F17-E17)/E17)*100</f>
        <v>7.3486184597295638</v>
      </c>
      <c r="D17" s="13">
        <f>AVERAGE(D11:D16)</f>
        <v>122.90929994068377</v>
      </c>
      <c r="E17" s="13">
        <f t="shared" ref="E17" si="2">AVERAGE(E11:E16)</f>
        <v>141.75</v>
      </c>
      <c r="F17" s="13">
        <f>AVERAGE(F11:F16)</f>
        <v>152.16666666666666</v>
      </c>
      <c r="G17" s="23" t="str">
        <f>'[2]بارش ایستگاه های مبنا'!K17</f>
        <v xml:space="preserve">استان </v>
      </c>
      <c r="H17" s="24"/>
      <c r="I17" s="25"/>
    </row>
  </sheetData>
  <mergeCells count="8">
    <mergeCell ref="D8:I8"/>
    <mergeCell ref="G9:G10"/>
    <mergeCell ref="B9:C9"/>
    <mergeCell ref="G17:I17"/>
    <mergeCell ref="H9:H10"/>
    <mergeCell ref="I9:I10"/>
    <mergeCell ref="D9:D10"/>
    <mergeCell ref="E9:F9"/>
  </mergeCells>
  <conditionalFormatting sqref="B11:C17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{6D4BD7CA-B2EC-4140-92D9-522D50E99B9D}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4BD7CA-B2EC-4140-92D9-522D50E99B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B11:C17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کارگر</dc:creator>
  <cp:lastModifiedBy>محمد کارگر</cp:lastModifiedBy>
  <cp:lastPrinted>2020-04-10T04:13:58Z</cp:lastPrinted>
  <dcterms:created xsi:type="dcterms:W3CDTF">2016-10-26T06:43:38Z</dcterms:created>
  <dcterms:modified xsi:type="dcterms:W3CDTF">2021-01-02T04:48:30Z</dcterms:modified>
</cp:coreProperties>
</file>